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do\OneDrive - Universidad Autonoma de Tamaulipas\Desktop\"/>
    </mc:Choice>
  </mc:AlternateContent>
  <xr:revisionPtr revIDLastSave="0" documentId="8_{473B2796-6BE7-4F86-8168-1C0F771C92F2}" xr6:coauthVersionLast="45" xr6:coauthVersionMax="45" xr10:uidLastSave="{00000000-0000-0000-0000-000000000000}"/>
  <bookViews>
    <workbookView xWindow="-120" yWindow="-120" windowWidth="20730" windowHeight="11160" xr2:uid="{ABA4B2A0-CEBA-46AC-990C-EEBEE3428D4E}"/>
  </bookViews>
  <sheets>
    <sheet name="Falsa-Posic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G21" i="1"/>
  <c r="H21" i="1"/>
  <c r="E21" i="1" s="1"/>
  <c r="B16" i="1"/>
  <c r="C16" i="1"/>
  <c r="G16" i="1"/>
  <c r="H16" i="1"/>
  <c r="E16" i="1" s="1"/>
  <c r="B12" i="1"/>
  <c r="C12" i="1"/>
  <c r="G12" i="1"/>
  <c r="H12" i="1"/>
  <c r="E12" i="1" s="1"/>
  <c r="B6" i="1"/>
  <c r="C6" i="1"/>
  <c r="G6" i="1"/>
  <c r="H6" i="1"/>
  <c r="E6" i="1" s="1"/>
  <c r="B5" i="1"/>
  <c r="G5" i="1" s="1"/>
  <c r="C5" i="1"/>
  <c r="B4" i="1"/>
  <c r="G4" i="1" s="1"/>
  <c r="C4" i="1"/>
  <c r="H4" i="1" s="1"/>
  <c r="E4" i="1" s="1"/>
  <c r="K3" i="1"/>
  <c r="G3" i="1"/>
  <c r="F3" i="1" s="1"/>
  <c r="H3" i="1"/>
  <c r="E3" i="1" s="1"/>
  <c r="D3" i="1" s="1"/>
  <c r="I3" i="1" s="1"/>
  <c r="J3" i="1" s="1"/>
  <c r="C3" i="1"/>
  <c r="B3" i="1"/>
  <c r="H2" i="1"/>
  <c r="G2" i="1"/>
  <c r="E2" i="1"/>
  <c r="F21" i="1" l="1"/>
  <c r="D21" i="1" s="1"/>
  <c r="F16" i="1"/>
  <c r="D16" i="1" s="1"/>
  <c r="D12" i="1"/>
  <c r="F12" i="1"/>
  <c r="D6" i="1"/>
  <c r="F6" i="1"/>
  <c r="H5" i="1"/>
  <c r="E5" i="1" s="1"/>
  <c r="F4" i="1"/>
  <c r="D4" i="1" s="1"/>
  <c r="F2" i="1"/>
  <c r="D2" i="1" s="1"/>
  <c r="I2" i="1" s="1"/>
  <c r="J2" i="1" s="1"/>
  <c r="K21" i="1" l="1"/>
  <c r="I21" i="1"/>
  <c r="J21" i="1" s="1"/>
  <c r="K16" i="1"/>
  <c r="I16" i="1"/>
  <c r="J16" i="1" s="1"/>
  <c r="I12" i="1"/>
  <c r="J12" i="1" s="1"/>
  <c r="K12" i="1"/>
  <c r="I6" i="1"/>
  <c r="J6" i="1" s="1"/>
  <c r="K6" i="1"/>
  <c r="F5" i="1"/>
  <c r="D5" i="1" s="1"/>
  <c r="K4" i="1"/>
  <c r="I4" i="1"/>
  <c r="J4" i="1" s="1"/>
  <c r="B22" i="1" l="1"/>
  <c r="G22" i="1" s="1"/>
  <c r="C22" i="1"/>
  <c r="B17" i="1"/>
  <c r="G17" i="1" s="1"/>
  <c r="C17" i="1"/>
  <c r="B13" i="1"/>
  <c r="G13" i="1" s="1"/>
  <c r="C13" i="1"/>
  <c r="B7" i="1"/>
  <c r="G7" i="1" s="1"/>
  <c r="C7" i="1"/>
  <c r="K5" i="1"/>
  <c r="I5" i="1"/>
  <c r="J5" i="1" s="1"/>
  <c r="H22" i="1" l="1"/>
  <c r="E22" i="1" s="1"/>
  <c r="F22" i="1"/>
  <c r="D22" i="1" s="1"/>
  <c r="H17" i="1"/>
  <c r="E17" i="1" s="1"/>
  <c r="H13" i="1"/>
  <c r="E13" i="1" s="1"/>
  <c r="H7" i="1"/>
  <c r="E7" i="1" s="1"/>
  <c r="K22" i="1" l="1"/>
  <c r="I22" i="1"/>
  <c r="J22" i="1" s="1"/>
  <c r="F17" i="1"/>
  <c r="D17" i="1" s="1"/>
  <c r="F13" i="1"/>
  <c r="D13" i="1" s="1"/>
  <c r="F7" i="1"/>
  <c r="D7" i="1" s="1"/>
  <c r="I17" i="1" l="1"/>
  <c r="J17" i="1" s="1"/>
  <c r="K17" i="1"/>
  <c r="I13" i="1"/>
  <c r="J13" i="1" s="1"/>
  <c r="K13" i="1"/>
  <c r="I7" i="1"/>
  <c r="J7" i="1" s="1"/>
  <c r="K7" i="1"/>
  <c r="C18" i="1" l="1"/>
  <c r="B18" i="1"/>
  <c r="G18" i="1" s="1"/>
  <c r="B14" i="1"/>
  <c r="G14" i="1" s="1"/>
  <c r="C14" i="1"/>
  <c r="C8" i="1"/>
  <c r="B8" i="1"/>
  <c r="G8" i="1" s="1"/>
  <c r="H18" i="1" l="1"/>
  <c r="E18" i="1" s="1"/>
  <c r="D18" i="1" s="1"/>
  <c r="F18" i="1"/>
  <c r="H14" i="1"/>
  <c r="E14" i="1" s="1"/>
  <c r="F8" i="1"/>
  <c r="H8" i="1"/>
  <c r="E8" i="1" s="1"/>
  <c r="D8" i="1" s="1"/>
  <c r="K18" i="1" l="1"/>
  <c r="I18" i="1"/>
  <c r="J18" i="1" s="1"/>
  <c r="F14" i="1"/>
  <c r="D14" i="1" s="1"/>
  <c r="K8" i="1"/>
  <c r="I8" i="1"/>
  <c r="J8" i="1" s="1"/>
  <c r="B19" i="1" l="1"/>
  <c r="G19" i="1" s="1"/>
  <c r="C19" i="1"/>
  <c r="I14" i="1"/>
  <c r="J14" i="1" s="1"/>
  <c r="K14" i="1"/>
  <c r="B9" i="1"/>
  <c r="G9" i="1" s="1"/>
  <c r="C9" i="1"/>
  <c r="H19" i="1" l="1"/>
  <c r="E19" i="1" s="1"/>
  <c r="D19" i="1" s="1"/>
  <c r="F19" i="1"/>
  <c r="B15" i="1"/>
  <c r="G15" i="1" s="1"/>
  <c r="C15" i="1"/>
  <c r="H9" i="1"/>
  <c r="E9" i="1" s="1"/>
  <c r="I19" i="1" l="1"/>
  <c r="J19" i="1" s="1"/>
  <c r="K19" i="1"/>
  <c r="H15" i="1"/>
  <c r="E15" i="1" s="1"/>
  <c r="F9" i="1"/>
  <c r="D9" i="1" s="1"/>
  <c r="B20" i="1" l="1"/>
  <c r="G20" i="1" s="1"/>
  <c r="C20" i="1"/>
  <c r="F15" i="1"/>
  <c r="D15" i="1" s="1"/>
  <c r="I9" i="1"/>
  <c r="J9" i="1" s="1"/>
  <c r="K9" i="1"/>
  <c r="H20" i="1" l="1"/>
  <c r="E20" i="1" s="1"/>
  <c r="D20" i="1" s="1"/>
  <c r="F20" i="1"/>
  <c r="K15" i="1"/>
  <c r="I15" i="1"/>
  <c r="J15" i="1" s="1"/>
  <c r="B10" i="1"/>
  <c r="G10" i="1" s="1"/>
  <c r="C10" i="1"/>
  <c r="K20" i="1" l="1"/>
  <c r="I20" i="1"/>
  <c r="J20" i="1" s="1"/>
  <c r="H10" i="1"/>
  <c r="E10" i="1" s="1"/>
  <c r="F10" i="1" l="1"/>
  <c r="D10" i="1" s="1"/>
  <c r="I10" i="1" l="1"/>
  <c r="J10" i="1" s="1"/>
  <c r="K10" i="1"/>
  <c r="B11" i="1" l="1"/>
  <c r="G11" i="1" s="1"/>
  <c r="C11" i="1"/>
  <c r="H11" i="1" l="1"/>
  <c r="E11" i="1" s="1"/>
  <c r="F11" i="1"/>
  <c r="D11" i="1" s="1"/>
  <c r="I11" i="1" l="1"/>
  <c r="J11" i="1" s="1"/>
  <c r="K11" i="1"/>
</calcChain>
</file>

<file path=xl/sharedStrings.xml><?xml version="1.0" encoding="utf-8"?>
<sst xmlns="http://schemas.openxmlformats.org/spreadsheetml/2006/main" count="13" uniqueCount="13">
  <si>
    <t>n</t>
  </si>
  <si>
    <t>Xi</t>
  </si>
  <si>
    <t>Xu</t>
  </si>
  <si>
    <t>Xr</t>
  </si>
  <si>
    <t>F(Xu)(Xi-Xu)</t>
  </si>
  <si>
    <t>F(Xi)-F(Xu)</t>
  </si>
  <si>
    <t>F(Xi)</t>
  </si>
  <si>
    <t>F(Xu)</t>
  </si>
  <si>
    <t>F(Xr)</t>
  </si>
  <si>
    <t>F(Xi)*F(Xr)</t>
  </si>
  <si>
    <t>er%</t>
  </si>
  <si>
    <t>Hiper Scientific Calculator</t>
  </si>
  <si>
    <t>Symbolab.com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</si>
</sst>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0.00000"/>
    <numFmt numFmtId="168" formatCode="0.000000"/>
    <numFmt numFmtId="170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7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70" fontId="0" fillId="0" borderId="1" xfId="1" applyNumberFormat="1" applyFont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70" fontId="0" fillId="2" borderId="1" xfId="1" applyNumberFormat="1" applyFont="1" applyFill="1" applyBorder="1" applyAlignment="1">
      <alignment horizontal="center"/>
    </xf>
    <xf numFmtId="168" fontId="0" fillId="3" borderId="1" xfId="0" applyNumberForma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70050</xdr:colOff>
      <xdr:row>0</xdr:row>
      <xdr:rowOff>11491</xdr:rowOff>
    </xdr:from>
    <xdr:to>
      <xdr:col>15</xdr:col>
      <xdr:colOff>190501</xdr:colOff>
      <xdr:row>4</xdr:row>
      <xdr:rowOff>28926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0E516A4-40DF-4691-8BB0-D5ABFD429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2800" y="11491"/>
          <a:ext cx="4003720" cy="7794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467738</xdr:colOff>
          <xdr:row>8</xdr:row>
          <xdr:rowOff>188831</xdr:rowOff>
        </xdr:from>
        <xdr:to>
          <xdr:col>13</xdr:col>
          <xdr:colOff>168520</xdr:colOff>
          <xdr:row>12</xdr:row>
          <xdr:rowOff>74531</xdr:rowOff>
        </xdr:to>
        <xdr:sp macro="" textlink="">
          <xdr:nvSpPr>
            <xdr:cNvPr id="1025" name="2 Objet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E7A29BD-99B1-479A-BA32-A54A427B4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11</xdr:col>
      <xdr:colOff>205152</xdr:colOff>
      <xdr:row>12</xdr:row>
      <xdr:rowOff>102577</xdr:rowOff>
    </xdr:from>
    <xdr:to>
      <xdr:col>19</xdr:col>
      <xdr:colOff>51289</xdr:colOff>
      <xdr:row>18</xdr:row>
      <xdr:rowOff>131885</xdr:rowOff>
    </xdr:to>
    <xdr:sp macro="" textlink="">
      <xdr:nvSpPr>
        <xdr:cNvPr id="4" name="2 Marcador de contenido">
          <a:extLst>
            <a:ext uri="{FF2B5EF4-FFF2-40B4-BE49-F238E27FC236}">
              <a16:creationId xmlns:a16="http://schemas.microsoft.com/office/drawing/2014/main" id="{C7586C14-E15D-4E50-A5DE-64EE93D1A4C2}"/>
            </a:ext>
          </a:extLst>
        </xdr:cNvPr>
        <xdr:cNvSpPr txBox="1">
          <a:spLocks/>
        </xdr:cNvSpPr>
      </xdr:nvSpPr>
      <xdr:spPr bwMode="auto">
        <a:xfrm>
          <a:off x="6967902" y="2388577"/>
          <a:ext cx="6777406" cy="1172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36576" lvl="0" indent="0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buFont typeface="Wingdings 2" pitchFamily="18" charset="2"/>
            <a:buNone/>
            <a:tabLst/>
            <a:defRPr/>
          </a:pPr>
          <a:r>
            <a:rPr kumimoji="0" lang="es-MX" sz="1600" b="1" i="0" u="sng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PASO 4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:</a:t>
          </a:r>
        </a:p>
        <a:p>
          <a:pPr marL="514350" marR="36576" lvl="0" indent="-514350" algn="just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tabLst/>
            <a:defRPr/>
          </a:pP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a) Si f(x</a:t>
          </a:r>
          <a:r>
            <a:rPr kumimoji="0" lang="es-ES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l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)*f(x</a:t>
          </a:r>
          <a:r>
            <a:rPr kumimoji="0" lang="es-MX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) &lt; 0, la raíz se encuentra en  este subintervalo</a:t>
          </a:r>
          <a:r>
            <a:rPr kumimoji="0" lang="es-MX" sz="1600" b="1" i="0" u="none" strike="noStrike" kern="1200" cap="none" spc="0" normalizeH="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 inferior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, entonces x</a:t>
          </a:r>
          <a:r>
            <a:rPr kumimoji="0" lang="es-MX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u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 = x</a:t>
          </a:r>
          <a:r>
            <a:rPr kumimoji="0" lang="es-MX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7030A0"/>
              </a:solidFill>
              <a:uLnTx/>
              <a:uFillTx/>
              <a:latin typeface="Arial Narrow" pitchFamily="34" charset="0"/>
            </a:rPr>
            <a:t>, continúe el paso 2.</a:t>
          </a:r>
        </a:p>
        <a:p>
          <a:pPr marL="514350" marR="36576" lvl="0" indent="-514350" algn="just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tabLst/>
            <a:defRPr/>
          </a:pP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b) 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Si f(x</a:t>
          </a:r>
          <a:r>
            <a:rPr kumimoji="0" lang="es-ES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l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)*f(x</a:t>
          </a:r>
          <a:r>
            <a:rPr kumimoji="0" lang="es-MX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) &gt; 0, la raíz se encuentra en el    subintervalo superior, entonces x</a:t>
          </a:r>
          <a:r>
            <a:rPr kumimoji="0" lang="es-ES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l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 = x</a:t>
          </a:r>
          <a:r>
            <a:rPr kumimoji="0" lang="es-MX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, continúe el paso 2.</a:t>
          </a:r>
        </a:p>
        <a:p>
          <a:pPr marL="0" marR="36576" lvl="0" indent="0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buFont typeface="Wingdings 2" pitchFamily="18" charset="2"/>
            <a:buNone/>
            <a:tabLst/>
            <a:defRPr/>
          </a:pPr>
          <a:r>
            <a:rPr kumimoji="0" lang="es-MX" sz="1600" b="1" i="0" u="sng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PASO 5: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 Cuando e</a:t>
          </a:r>
          <a:r>
            <a:rPr kumimoji="0" lang="es-MX" sz="16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a</a:t>
          </a:r>
          <a:r>
            <a:rPr kumimoji="0" lang="es-MX" sz="16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 &lt; L , el cálculo termina.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44AF-396D-432F-A972-A06774F07673}">
  <dimension ref="A1:M22"/>
  <sheetViews>
    <sheetView tabSelected="1" zoomScale="145" zoomScaleNormal="145" workbookViewId="0">
      <pane ySplit="1" topLeftCell="A11" activePane="bottomLeft" state="frozen"/>
      <selection pane="bottomLeft" activeCell="E22" sqref="E22"/>
    </sheetView>
  </sheetViews>
  <sheetFormatPr baseColWidth="10" defaultRowHeight="15" x14ac:dyDescent="0.25"/>
  <cols>
    <col min="1" max="1" width="3.28515625" style="4" bestFit="1" customWidth="1"/>
    <col min="2" max="2" width="11.5703125" style="4" customWidth="1"/>
    <col min="3" max="3" width="8.28515625" style="4" customWidth="1"/>
    <col min="4" max="4" width="9.28515625" style="4" bestFit="1" customWidth="1"/>
    <col min="5" max="6" width="13.7109375" style="4" bestFit="1" customWidth="1"/>
    <col min="7" max="7" width="5.140625" style="4" bestFit="1" customWidth="1"/>
    <col min="8" max="8" width="13.140625" style="4" bestFit="1" customWidth="1"/>
    <col min="9" max="9" width="5.28515625" style="4" bestFit="1" customWidth="1"/>
    <col min="10" max="10" width="10.42578125" style="4" bestFit="1" customWidth="1"/>
    <col min="11" max="11" width="8.5703125" style="4" bestFit="1" customWidth="1"/>
    <col min="12" max="12" width="24" bestFit="1" customWidth="1"/>
  </cols>
  <sheetData>
    <row r="1" spans="1:13" x14ac:dyDescent="0.25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3" x14ac:dyDescent="0.25">
      <c r="A2" s="2">
        <v>1</v>
      </c>
      <c r="B2" s="2">
        <v>0</v>
      </c>
      <c r="C2" s="2">
        <v>1.3</v>
      </c>
      <c r="D2" s="7">
        <f>C2-(E2/F2)</f>
        <v>9.4299595372327349E-2</v>
      </c>
      <c r="E2" s="2">
        <f>H2*(B2-C2)</f>
        <v>-16.621603940370008</v>
      </c>
      <c r="F2" s="2">
        <f>G2-H2</f>
        <v>-13.785849184900005</v>
      </c>
      <c r="G2" s="2">
        <f>B2^10-1</f>
        <v>-1</v>
      </c>
      <c r="H2" s="2">
        <f>C2^10-1</f>
        <v>12.785849184900005</v>
      </c>
      <c r="I2" s="2">
        <f>D2^10-1</f>
        <v>-0.99999999994439703</v>
      </c>
      <c r="J2" s="2">
        <f>G2*I2</f>
        <v>0.99999999994439703</v>
      </c>
      <c r="K2" s="2"/>
    </row>
    <row r="3" spans="1:13" x14ac:dyDescent="0.25">
      <c r="A3" s="2">
        <v>2</v>
      </c>
      <c r="B3" s="6">
        <f>IF(J2&gt;0,D2,B2)</f>
        <v>9.4299595372327349E-2</v>
      </c>
      <c r="C3" s="2">
        <f>IF(J2&lt;0,D2,C2)</f>
        <v>1.3</v>
      </c>
      <c r="D3" s="7">
        <f>C3-(E3/F3)</f>
        <v>0.1817588725190793</v>
      </c>
      <c r="E3" s="2">
        <f>H3*(B3-C3)</f>
        <v>-15.415903535742336</v>
      </c>
      <c r="F3" s="2">
        <f>G3-H3</f>
        <v>-13.785849184844402</v>
      </c>
      <c r="G3" s="2">
        <f>B3^10-1</f>
        <v>-0.99999999994439703</v>
      </c>
      <c r="H3" s="2">
        <f>C3^10-1</f>
        <v>12.785849184900005</v>
      </c>
      <c r="I3" s="2">
        <f>D3^10-1</f>
        <v>-0.99999996064896135</v>
      </c>
      <c r="J3" s="2">
        <f>G3*I3</f>
        <v>0.99999996059335838</v>
      </c>
      <c r="K3" s="9">
        <f>ABS((D3-D2)/D3)</f>
        <v>0.48118298674839827</v>
      </c>
    </row>
    <row r="4" spans="1:13" x14ac:dyDescent="0.25">
      <c r="A4" s="2">
        <v>3</v>
      </c>
      <c r="B4" s="6">
        <f>IF(J3&gt;0,D3,B3)</f>
        <v>0.1817588725190793</v>
      </c>
      <c r="C4" s="2">
        <f>IF(J3&lt;0,D3,C3)</f>
        <v>1.3</v>
      </c>
      <c r="D4" s="7">
        <f>C4-(E4/F4)</f>
        <v>0.26287401252030418</v>
      </c>
      <c r="E4" s="2">
        <f>H4*(B4-C4)</f>
        <v>-14.297662408323594</v>
      </c>
      <c r="F4" s="2">
        <f>G4-H4</f>
        <v>-13.785849145548967</v>
      </c>
      <c r="G4" s="2">
        <f>B4^10-1</f>
        <v>-0.99999996064896135</v>
      </c>
      <c r="H4" s="2">
        <f>C4^10-1</f>
        <v>12.785849184900005</v>
      </c>
      <c r="I4" s="2">
        <f>D4^10-1</f>
        <v>-0.99999842428908714</v>
      </c>
      <c r="J4" s="2">
        <f>G4*I4</f>
        <v>0.99999838493811044</v>
      </c>
      <c r="K4" s="9">
        <f>ABS((D4-D3)/D4)</f>
        <v>0.30857040307458927</v>
      </c>
    </row>
    <row r="5" spans="1:13" x14ac:dyDescent="0.25">
      <c r="A5" s="2">
        <v>4</v>
      </c>
      <c r="B5" s="6">
        <f>IF(J4&gt;0,D4,B4)</f>
        <v>0.26287401252030418</v>
      </c>
      <c r="C5" s="2">
        <f>IF(J4&lt;0,D4,C4)</f>
        <v>1.3</v>
      </c>
      <c r="D5" s="7">
        <f>C5-(E5/F5)</f>
        <v>0.3381051033222694</v>
      </c>
      <c r="E5" s="2">
        <f>H5*(B5-C5)</f>
        <v>-13.260536461655882</v>
      </c>
      <c r="F5" s="2">
        <f>G5-H5</f>
        <v>-13.785847609189092</v>
      </c>
      <c r="G5" s="2">
        <f>B5^10-1</f>
        <v>-0.99999842428908714</v>
      </c>
      <c r="H5" s="2">
        <f>C5^10-1</f>
        <v>12.785849184900005</v>
      </c>
      <c r="I5" s="2">
        <f>D5^10-1</f>
        <v>-0.99998047831682779</v>
      </c>
      <c r="J5" s="2">
        <f>G5*I5</f>
        <v>0.99997890263667544</v>
      </c>
      <c r="K5" s="9">
        <f>ABS((D5-D4)/D5)</f>
        <v>0.2225080013958195</v>
      </c>
    </row>
    <row r="6" spans="1:13" x14ac:dyDescent="0.25">
      <c r="A6" s="2">
        <v>5</v>
      </c>
      <c r="B6" s="6">
        <f t="shared" ref="B6:B11" si="0">IF(J5&gt;0,D5,B5)</f>
        <v>0.3381051033222694</v>
      </c>
      <c r="C6" s="2">
        <f t="shared" ref="C6:C11" si="1">IF(J5&lt;0,D5,C5)</f>
        <v>1.3</v>
      </c>
      <c r="D6" s="7">
        <f t="shared" ref="D6:D11" si="2">C6-(E6/F6)</f>
        <v>0.40787791659275241</v>
      </c>
      <c r="E6" s="2">
        <f t="shared" ref="E6:E11" si="3">H6*(B6-C6)</f>
        <v>-12.298643080646437</v>
      </c>
      <c r="F6" s="2">
        <f t="shared" ref="F6:F11" si="4">G6-H6</f>
        <v>-13.785829663216834</v>
      </c>
      <c r="G6" s="2">
        <f t="shared" ref="G6:G11" si="5">B6^10-1</f>
        <v>-0.99998047831682779</v>
      </c>
      <c r="H6" s="2">
        <f t="shared" ref="H6:H11" si="6">C6^10-1</f>
        <v>12.785849184900005</v>
      </c>
      <c r="I6" s="2">
        <f t="shared" ref="I6:I11" si="7">D6^10-1</f>
        <v>-0.99987256112676282</v>
      </c>
      <c r="J6" s="2">
        <f t="shared" ref="J6:J11" si="8">G6*I6</f>
        <v>0.99985304193141189</v>
      </c>
      <c r="K6" s="9">
        <f t="shared" ref="K6:K11" si="9">ABS((D6-D5)/D6)</f>
        <v>0.17106298338811024</v>
      </c>
    </row>
    <row r="7" spans="1:13" x14ac:dyDescent="0.25">
      <c r="A7" s="2">
        <v>6</v>
      </c>
      <c r="B7" s="6">
        <f t="shared" si="0"/>
        <v>0.40787791659275241</v>
      </c>
      <c r="C7" s="2">
        <f t="shared" si="1"/>
        <v>1.3</v>
      </c>
      <c r="D7" s="7">
        <f t="shared" si="2"/>
        <v>0.47258315356239</v>
      </c>
      <c r="E7" s="2">
        <f t="shared" si="3"/>
        <v>-11.406538412963851</v>
      </c>
      <c r="F7" s="2">
        <f t="shared" si="4"/>
        <v>-13.785721746026768</v>
      </c>
      <c r="G7" s="2">
        <f t="shared" si="5"/>
        <v>-0.99987256112676282</v>
      </c>
      <c r="H7" s="2">
        <f t="shared" si="6"/>
        <v>12.785849184900005</v>
      </c>
      <c r="I7" s="2">
        <f t="shared" si="7"/>
        <v>-0.99944437425539023</v>
      </c>
      <c r="J7" s="2">
        <f t="shared" si="8"/>
        <v>0.99931700619047192</v>
      </c>
      <c r="K7" s="9">
        <f t="shared" si="9"/>
        <v>0.13691820472626151</v>
      </c>
      <c r="L7" s="5" t="s">
        <v>11</v>
      </c>
      <c r="M7" s="5"/>
    </row>
    <row r="8" spans="1:13" x14ac:dyDescent="0.25">
      <c r="A8" s="2">
        <v>7</v>
      </c>
      <c r="B8" s="6">
        <f t="shared" si="0"/>
        <v>0.47258315356239</v>
      </c>
      <c r="C8" s="2">
        <f t="shared" si="1"/>
        <v>1.3</v>
      </c>
      <c r="D8" s="7">
        <f t="shared" si="2"/>
        <v>0.53257151063201424</v>
      </c>
      <c r="E8" s="2">
        <f t="shared" si="3"/>
        <v>-10.579227011596849</v>
      </c>
      <c r="F8" s="2">
        <f t="shared" si="4"/>
        <v>-13.785293559155395</v>
      </c>
      <c r="G8" s="2">
        <f t="shared" si="5"/>
        <v>-0.99944437425539023</v>
      </c>
      <c r="H8" s="2">
        <f t="shared" si="6"/>
        <v>12.785849184900005</v>
      </c>
      <c r="I8" s="2">
        <f t="shared" si="7"/>
        <v>-0.99816439468783758</v>
      </c>
      <c r="J8" s="2">
        <f t="shared" si="8"/>
        <v>0.99760978885279616</v>
      </c>
      <c r="K8" s="9">
        <f t="shared" si="9"/>
        <v>0.11263906512467171</v>
      </c>
      <c r="L8" t="s">
        <v>12</v>
      </c>
    </row>
    <row r="9" spans="1:13" x14ac:dyDescent="0.25">
      <c r="A9" s="2">
        <v>8</v>
      </c>
      <c r="B9" s="6">
        <f t="shared" si="0"/>
        <v>0.53257151063201424</v>
      </c>
      <c r="C9" s="2">
        <f t="shared" si="1"/>
        <v>1.3</v>
      </c>
      <c r="D9" s="7">
        <f t="shared" si="2"/>
        <v>0.58814456917067981</v>
      </c>
      <c r="E9" s="2">
        <f t="shared" si="3"/>
        <v>-9.8122249252547036</v>
      </c>
      <c r="F9" s="2">
        <f t="shared" si="4"/>
        <v>-13.784013579587842</v>
      </c>
      <c r="G9" s="2">
        <f t="shared" si="5"/>
        <v>-0.99816439468783758</v>
      </c>
      <c r="H9" s="2">
        <f t="shared" si="6"/>
        <v>12.785849184900005</v>
      </c>
      <c r="I9" s="2">
        <f t="shared" si="7"/>
        <v>-0.99504731266457369</v>
      </c>
      <c r="J9" s="2">
        <f t="shared" si="8"/>
        <v>0.99322079853159362</v>
      </c>
      <c r="K9" s="9">
        <f t="shared" si="9"/>
        <v>9.4488772746855437E-2</v>
      </c>
    </row>
    <row r="10" spans="1:13" x14ac:dyDescent="0.25">
      <c r="A10" s="2">
        <v>9</v>
      </c>
      <c r="B10" s="6">
        <f t="shared" si="0"/>
        <v>0.58814456917067981</v>
      </c>
      <c r="C10" s="2">
        <f t="shared" si="1"/>
        <v>1.3</v>
      </c>
      <c r="D10" s="7">
        <f t="shared" si="2"/>
        <v>0.63954397076821567</v>
      </c>
      <c r="E10" s="2">
        <f t="shared" si="3"/>
        <v>-9.1016761800357067</v>
      </c>
      <c r="F10" s="2">
        <f t="shared" si="4"/>
        <v>-13.780896497564578</v>
      </c>
      <c r="G10" s="2">
        <f t="shared" si="5"/>
        <v>-0.99504731266457369</v>
      </c>
      <c r="H10" s="2">
        <f t="shared" si="6"/>
        <v>12.785849184900005</v>
      </c>
      <c r="I10" s="2">
        <f t="shared" si="7"/>
        <v>-0.98855267296367633</v>
      </c>
      <c r="J10" s="2">
        <f t="shared" si="8"/>
        <v>0.98365668065988732</v>
      </c>
      <c r="K10" s="9">
        <f t="shared" si="9"/>
        <v>8.0368831459383894E-2</v>
      </c>
    </row>
    <row r="11" spans="1:13" x14ac:dyDescent="0.25">
      <c r="A11" s="2">
        <v>10</v>
      </c>
      <c r="B11" s="6">
        <f t="shared" si="0"/>
        <v>0.63954397076821567</v>
      </c>
      <c r="C11" s="2">
        <f t="shared" si="1"/>
        <v>1.3</v>
      </c>
      <c r="D11" s="7">
        <f t="shared" si="2"/>
        <v>0.6869431667412389</v>
      </c>
      <c r="E11" s="2">
        <f t="shared" si="3"/>
        <v>-8.4444911830155043</v>
      </c>
      <c r="F11" s="2">
        <f t="shared" si="4"/>
        <v>-13.774401857863682</v>
      </c>
      <c r="G11" s="2">
        <f t="shared" si="5"/>
        <v>-0.98855267296367633</v>
      </c>
      <c r="H11" s="2">
        <f t="shared" si="6"/>
        <v>12.785849184900005</v>
      </c>
      <c r="I11" s="2">
        <f t="shared" si="7"/>
        <v>-0.9766004191471247</v>
      </c>
      <c r="J11" s="2">
        <f t="shared" si="8"/>
        <v>0.96542095476533674</v>
      </c>
      <c r="K11" s="9">
        <f t="shared" si="9"/>
        <v>6.9000171000867944E-2</v>
      </c>
    </row>
    <row r="12" spans="1:13" x14ac:dyDescent="0.25">
      <c r="A12" s="2">
        <v>11</v>
      </c>
      <c r="B12" s="6">
        <f t="shared" ref="B12:B16" si="10">IF(J11&gt;0,D11,B11)</f>
        <v>0.6869431667412389</v>
      </c>
      <c r="C12" s="2">
        <f t="shared" ref="C12:C16" si="11">IF(J11&lt;0,D11,C11)</f>
        <v>1.3</v>
      </c>
      <c r="D12" s="7">
        <f t="shared" ref="D12:D16" si="12">C12-(E12/F12)</f>
        <v>0.73044643669293796</v>
      </c>
      <c r="E12" s="2">
        <f t="shared" ref="E12:E16" si="13">H12*(B12-C12)</f>
        <v>-7.8384522118189093</v>
      </c>
      <c r="F12" s="2">
        <f t="shared" ref="F12:F16" si="14">G12-H12</f>
        <v>-13.762449604047131</v>
      </c>
      <c r="G12" s="2">
        <f t="shared" ref="G12:G16" si="15">B12^10-1</f>
        <v>-0.9766004191471247</v>
      </c>
      <c r="H12" s="2">
        <f t="shared" ref="H12:H16" si="16">C12^10-1</f>
        <v>12.785849184900005</v>
      </c>
      <c r="I12" s="2">
        <f t="shared" ref="I12:I16" si="17">D12^10-1</f>
        <v>-0.95676019286286362</v>
      </c>
      <c r="J12" s="2">
        <f t="shared" ref="J12:J16" si="18">G12*I12</f>
        <v>0.93437240537315647</v>
      </c>
      <c r="K12" s="9">
        <f t="shared" ref="K12:K16" si="19">ABS((D12-D11)/D12)</f>
        <v>5.9557097914883506E-2</v>
      </c>
    </row>
    <row r="13" spans="1:13" x14ac:dyDescent="0.25">
      <c r="A13" s="2">
        <v>12</v>
      </c>
      <c r="B13" s="6">
        <f t="shared" si="10"/>
        <v>0.73044643669293796</v>
      </c>
      <c r="C13" s="2">
        <f t="shared" si="11"/>
        <v>1.3</v>
      </c>
      <c r="D13" s="7">
        <f t="shared" si="12"/>
        <v>0.77009874449680737</v>
      </c>
      <c r="E13" s="2">
        <f t="shared" si="13"/>
        <v>-7.2822259631664936</v>
      </c>
      <c r="F13" s="2">
        <f t="shared" si="14"/>
        <v>-13.74260937776287</v>
      </c>
      <c r="G13" s="2">
        <f t="shared" si="15"/>
        <v>-0.95676019286286362</v>
      </c>
      <c r="H13" s="2">
        <f t="shared" si="16"/>
        <v>12.785849184900005</v>
      </c>
      <c r="I13" s="2">
        <f t="shared" si="17"/>
        <v>-0.92663918397312961</v>
      </c>
      <c r="J13" s="2">
        <f t="shared" si="18"/>
        <v>0.88657148437241806</v>
      </c>
      <c r="K13" s="9">
        <f t="shared" si="19"/>
        <v>5.1489900596810807E-2</v>
      </c>
    </row>
    <row r="14" spans="1:13" x14ac:dyDescent="0.25">
      <c r="A14" s="2">
        <v>13</v>
      </c>
      <c r="B14" s="6">
        <f t="shared" si="10"/>
        <v>0.77009874449680737</v>
      </c>
      <c r="C14" s="2">
        <f t="shared" si="11"/>
        <v>1.3</v>
      </c>
      <c r="D14" s="7">
        <f t="shared" si="12"/>
        <v>0.80590750901692387</v>
      </c>
      <c r="E14" s="2">
        <f t="shared" si="13"/>
        <v>-6.7752375357529857</v>
      </c>
      <c r="F14" s="2">
        <f t="shared" si="14"/>
        <v>-13.712488368873135</v>
      </c>
      <c r="G14" s="2">
        <f t="shared" si="15"/>
        <v>-0.92663918397312961</v>
      </c>
      <c r="H14" s="2">
        <f t="shared" si="16"/>
        <v>12.785849184900005</v>
      </c>
      <c r="I14" s="2">
        <f t="shared" si="17"/>
        <v>-0.88442816119895717</v>
      </c>
      <c r="J14" s="2">
        <f t="shared" si="18"/>
        <v>0.81954578957625723</v>
      </c>
      <c r="K14" s="9">
        <f t="shared" si="19"/>
        <v>4.44328463495735E-2</v>
      </c>
    </row>
    <row r="15" spans="1:13" x14ac:dyDescent="0.25">
      <c r="A15" s="2">
        <v>14</v>
      </c>
      <c r="B15" s="6">
        <f t="shared" si="10"/>
        <v>0.80590750901692387</v>
      </c>
      <c r="C15" s="2">
        <f t="shared" si="11"/>
        <v>1.3</v>
      </c>
      <c r="D15" s="7">
        <f t="shared" si="12"/>
        <v>0.83787389142445257</v>
      </c>
      <c r="E15" s="2">
        <f t="shared" si="13"/>
        <v>-6.3173920731011775</v>
      </c>
      <c r="F15" s="2">
        <f t="shared" si="14"/>
        <v>-13.670277346098963</v>
      </c>
      <c r="G15" s="2">
        <f t="shared" si="15"/>
        <v>-0.88442816119895717</v>
      </c>
      <c r="H15" s="2">
        <f t="shared" si="16"/>
        <v>12.785849184900005</v>
      </c>
      <c r="I15" s="2">
        <f t="shared" si="17"/>
        <v>-0.82947558121748832</v>
      </c>
      <c r="J15" s="2">
        <f t="shared" si="18"/>
        <v>0.73361156305561948</v>
      </c>
      <c r="K15" s="9">
        <f t="shared" si="19"/>
        <v>3.8151782427762834E-2</v>
      </c>
    </row>
    <row r="16" spans="1:13" x14ac:dyDescent="0.25">
      <c r="A16" s="2">
        <v>15</v>
      </c>
      <c r="B16" s="6">
        <f t="shared" si="10"/>
        <v>0.83787389142445257</v>
      </c>
      <c r="C16" s="2">
        <f t="shared" si="11"/>
        <v>1.3</v>
      </c>
      <c r="D16" s="7">
        <f t="shared" si="12"/>
        <v>0.866027632087356</v>
      </c>
      <c r="E16" s="2">
        <f t="shared" si="13"/>
        <v>-5.9086747286516754</v>
      </c>
      <c r="F16" s="2">
        <f t="shared" si="14"/>
        <v>-13.615324766117494</v>
      </c>
      <c r="G16" s="2">
        <f t="shared" si="15"/>
        <v>-0.82947558121748832</v>
      </c>
      <c r="H16" s="2">
        <f t="shared" si="16"/>
        <v>12.785849184900005</v>
      </c>
      <c r="I16" s="2">
        <f t="shared" si="17"/>
        <v>-0.76268920652611283</v>
      </c>
      <c r="J16" s="2">
        <f t="shared" si="18"/>
        <v>0.63263207287155243</v>
      </c>
      <c r="K16" s="9">
        <f t="shared" si="19"/>
        <v>3.2509055854309708E-2</v>
      </c>
    </row>
    <row r="17" spans="1:11" x14ac:dyDescent="0.25">
      <c r="A17" s="2">
        <v>16</v>
      </c>
      <c r="B17" s="6">
        <f t="shared" ref="B17:B26" si="20">IF(J16&gt;0,D16,B16)</f>
        <v>0.866027632087356</v>
      </c>
      <c r="C17" s="2">
        <f t="shared" ref="C17:C26" si="21">IF(J16&lt;0,D16,C16)</f>
        <v>1.3</v>
      </c>
      <c r="D17" s="7">
        <f t="shared" ref="D17:D26" si="22">C17-(E17/F17)</f>
        <v>0.89045728135099989</v>
      </c>
      <c r="E17" s="2">
        <f t="shared" ref="E17:E26" si="23">H17*(B17-C17)</f>
        <v>-5.5487052465450049</v>
      </c>
      <c r="F17" s="2">
        <f t="shared" ref="F17:F26" si="24">G17-H17</f>
        <v>-13.548538391426119</v>
      </c>
      <c r="G17" s="2">
        <f t="shared" ref="G17:G26" si="25">B17^10-1</f>
        <v>-0.76268920652611283</v>
      </c>
      <c r="H17" s="2">
        <f t="shared" ref="H17:H26" si="26">C17^10-1</f>
        <v>12.785849184900005</v>
      </c>
      <c r="I17" s="2">
        <f t="shared" ref="I17:I26" si="27">D17^10-1</f>
        <v>-0.6865769768806137</v>
      </c>
      <c r="J17" s="2">
        <f t="shared" ref="J17:J26" si="28">G17*I17</f>
        <v>0.52364484971617253</v>
      </c>
      <c r="K17" s="9">
        <f t="shared" ref="K17:K26" si="29">ABS((D17-D16)/D17)</f>
        <v>2.7434948060146434E-2</v>
      </c>
    </row>
    <row r="18" spans="1:11" x14ac:dyDescent="0.25">
      <c r="A18" s="2">
        <v>17</v>
      </c>
      <c r="B18" s="6">
        <f t="shared" si="20"/>
        <v>0.89045728135099989</v>
      </c>
      <c r="C18" s="2">
        <f t="shared" si="21"/>
        <v>1.3</v>
      </c>
      <c r="D18" s="7">
        <f t="shared" si="22"/>
        <v>0.91132825130822814</v>
      </c>
      <c r="E18" s="2">
        <f t="shared" si="23"/>
        <v>-5.2363514354200511</v>
      </c>
      <c r="F18" s="2">
        <f t="shared" si="24"/>
        <v>-13.47242616178062</v>
      </c>
      <c r="G18" s="2">
        <f t="shared" si="25"/>
        <v>-0.6865769768806137</v>
      </c>
      <c r="H18" s="2">
        <f t="shared" si="26"/>
        <v>12.785849184900005</v>
      </c>
      <c r="I18" s="2">
        <f t="shared" si="27"/>
        <v>-0.60486241905757487</v>
      </c>
      <c r="J18" s="2">
        <f t="shared" si="28"/>
        <v>0.41528461110524467</v>
      </c>
      <c r="K18" s="9">
        <f t="shared" si="29"/>
        <v>2.2901704108555403E-2</v>
      </c>
    </row>
    <row r="19" spans="1:11" x14ac:dyDescent="0.25">
      <c r="A19" s="2">
        <v>18</v>
      </c>
      <c r="B19" s="6">
        <f t="shared" si="20"/>
        <v>0.91132825130822814</v>
      </c>
      <c r="C19" s="2">
        <f t="shared" si="21"/>
        <v>1.3</v>
      </c>
      <c r="D19" s="7">
        <f t="shared" si="22"/>
        <v>0.92888466959921434</v>
      </c>
      <c r="E19" s="2">
        <f t="shared" si="23"/>
        <v>-4.9694983612043515</v>
      </c>
      <c r="F19" s="2">
        <f t="shared" si="24"/>
        <v>-13.39071160395758</v>
      </c>
      <c r="G19" s="2">
        <f t="shared" si="25"/>
        <v>-0.60486241905757487</v>
      </c>
      <c r="H19" s="2">
        <f t="shared" si="26"/>
        <v>12.785849184900005</v>
      </c>
      <c r="I19" s="2">
        <f t="shared" si="27"/>
        <v>-0.5217907713760489</v>
      </c>
      <c r="J19" s="2">
        <f t="shared" si="28"/>
        <v>0.31561162821643496</v>
      </c>
      <c r="K19" s="9">
        <f t="shared" si="29"/>
        <v>1.890053616512076E-2</v>
      </c>
    </row>
    <row r="20" spans="1:11" x14ac:dyDescent="0.25">
      <c r="A20" s="2">
        <v>19</v>
      </c>
      <c r="B20" s="6">
        <f t="shared" si="20"/>
        <v>0.92888466959921434</v>
      </c>
      <c r="C20" s="2">
        <f t="shared" si="21"/>
        <v>1.3</v>
      </c>
      <c r="D20" s="7">
        <f t="shared" si="22"/>
        <v>0.94343605174928347</v>
      </c>
      <c r="E20" s="2">
        <f t="shared" si="23"/>
        <v>-4.7450246447087823</v>
      </c>
      <c r="F20" s="2">
        <f t="shared" si="24"/>
        <v>-13.307639956276054</v>
      </c>
      <c r="G20" s="2">
        <f t="shared" si="25"/>
        <v>-0.5217907713760489</v>
      </c>
      <c r="H20" s="2">
        <f t="shared" si="26"/>
        <v>12.785849184900005</v>
      </c>
      <c r="I20" s="2">
        <f t="shared" si="27"/>
        <v>-0.44136945275864226</v>
      </c>
      <c r="J20" s="2">
        <f t="shared" si="28"/>
        <v>0.23030250721675652</v>
      </c>
      <c r="K20" s="9">
        <f t="shared" si="29"/>
        <v>1.5423813965014908E-2</v>
      </c>
    </row>
    <row r="21" spans="1:11" x14ac:dyDescent="0.25">
      <c r="A21" s="2">
        <v>20</v>
      </c>
      <c r="B21" s="6">
        <f t="shared" si="20"/>
        <v>0.94343605174928347</v>
      </c>
      <c r="C21" s="2">
        <f t="shared" si="21"/>
        <v>1.3</v>
      </c>
      <c r="D21" s="7">
        <f t="shared" si="22"/>
        <v>0.95533397519214702</v>
      </c>
      <c r="E21" s="2">
        <f t="shared" si="23"/>
        <v>-4.558972867106152</v>
      </c>
      <c r="F21" s="2">
        <f t="shared" si="24"/>
        <v>-13.227218637658648</v>
      </c>
      <c r="G21" s="2">
        <f t="shared" si="25"/>
        <v>-0.44136945275864226</v>
      </c>
      <c r="H21" s="2">
        <f t="shared" si="26"/>
        <v>12.785849184900005</v>
      </c>
      <c r="I21" s="2">
        <f t="shared" si="27"/>
        <v>-0.36678348780213421</v>
      </c>
      <c r="J21" s="2">
        <f t="shared" si="28"/>
        <v>0.16188702729213411</v>
      </c>
      <c r="K21" s="9">
        <f t="shared" si="29"/>
        <v>1.2454203191580743E-2</v>
      </c>
    </row>
    <row r="22" spans="1:11" x14ac:dyDescent="0.25">
      <c r="A22" s="3">
        <v>21</v>
      </c>
      <c r="B22" s="10">
        <f t="shared" si="20"/>
        <v>0.95533397519214702</v>
      </c>
      <c r="C22" s="3">
        <f t="shared" si="21"/>
        <v>1.3</v>
      </c>
      <c r="D22" s="12">
        <f t="shared" si="22"/>
        <v>0.96494557234168932</v>
      </c>
      <c r="E22" s="3">
        <f t="shared" si="23"/>
        <v>-4.406847812352213</v>
      </c>
      <c r="F22" s="3">
        <f t="shared" si="24"/>
        <v>-13.15263267270214</v>
      </c>
      <c r="G22" s="3">
        <f t="shared" si="25"/>
        <v>-0.36678348780213421</v>
      </c>
      <c r="H22" s="3">
        <f t="shared" si="26"/>
        <v>12.785849184900005</v>
      </c>
      <c r="I22" s="3">
        <f t="shared" si="27"/>
        <v>-0.30011259685187686</v>
      </c>
      <c r="J22" s="3">
        <f t="shared" si="28"/>
        <v>0.1100763450066872</v>
      </c>
      <c r="K22" s="11">
        <f t="shared" si="29"/>
        <v>9.9607661043692609E-3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11</xdr:col>
                <xdr:colOff>466725</xdr:colOff>
                <xdr:row>8</xdr:row>
                <xdr:rowOff>190500</xdr:rowOff>
              </from>
              <to>
                <xdr:col>13</xdr:col>
                <xdr:colOff>171450</xdr:colOff>
                <xdr:row>12</xdr:row>
                <xdr:rowOff>76200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Falsa-Posicion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Alfredo</cp:lastModifiedBy>
  <dcterms:created xsi:type="dcterms:W3CDTF">2020-09-17T22:05:56Z</dcterms:created>
  <dcterms:modified xsi:type="dcterms:W3CDTF">2020-09-17T22:34:15Z</dcterms:modified>
</cp:coreProperties>
</file>